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6" windowHeight="9840"/>
  </bookViews>
  <sheets>
    <sheet name="表格" sheetId="1" r:id="rId1"/>
  </sheets>
  <definedNames>
    <definedName name="_xlnm.Print_Titles" localSheetId="0">表格!$2:$2</definedName>
  </definedNames>
  <calcPr calcId="124519"/>
</workbook>
</file>

<file path=xl/calcChain.xml><?xml version="1.0" encoding="utf-8"?>
<calcChain xmlns="http://schemas.openxmlformats.org/spreadsheetml/2006/main">
  <c r="H5" i="1"/>
  <c r="H9"/>
  <c r="H13"/>
  <c r="H8"/>
  <c r="H14"/>
  <c r="H4"/>
  <c r="H15"/>
  <c r="H12"/>
  <c r="H6"/>
  <c r="H7"/>
  <c r="H10"/>
  <c r="H3"/>
  <c r="H23"/>
  <c r="H24"/>
  <c r="H18"/>
  <c r="H19"/>
  <c r="H20"/>
  <c r="H22"/>
  <c r="H21"/>
  <c r="H17"/>
  <c r="H11"/>
  <c r="D17"/>
  <c r="D21"/>
  <c r="D22"/>
  <c r="D20"/>
  <c r="D19"/>
  <c r="D18"/>
  <c r="D24"/>
  <c r="D23"/>
  <c r="D3"/>
  <c r="D10"/>
  <c r="D7"/>
  <c r="D6"/>
  <c r="D12"/>
  <c r="D15"/>
  <c r="D4"/>
  <c r="D14"/>
  <c r="D8"/>
  <c r="D13"/>
  <c r="D9"/>
  <c r="D5"/>
  <c r="D11"/>
</calcChain>
</file>

<file path=xl/sharedStrings.xml><?xml version="1.0" encoding="utf-8"?>
<sst xmlns="http://schemas.openxmlformats.org/spreadsheetml/2006/main" count="31" uniqueCount="31">
  <si>
    <t>序号</t>
  </si>
  <si>
    <t>岗位代码</t>
  </si>
  <si>
    <t>姓名</t>
  </si>
  <si>
    <t>准考证号</t>
  </si>
  <si>
    <t>专业课成绩</t>
  </si>
  <si>
    <t>幼儿教育综合知识成绩</t>
  </si>
  <si>
    <t>备注</t>
  </si>
  <si>
    <t>王珺民</t>
  </si>
  <si>
    <t>陈嘉玲</t>
  </si>
  <si>
    <t>魏启月</t>
  </si>
  <si>
    <t>祝开玥</t>
  </si>
  <si>
    <t>刘露露</t>
  </si>
  <si>
    <t>孙明月</t>
  </si>
  <si>
    <t>王丽</t>
  </si>
  <si>
    <t>李荣</t>
  </si>
  <si>
    <t>凌森惠</t>
  </si>
  <si>
    <t>穆凡</t>
  </si>
  <si>
    <t>陈永仙</t>
  </si>
  <si>
    <t>李敏</t>
  </si>
  <si>
    <t>王星</t>
  </si>
  <si>
    <t>刘志芳</t>
  </si>
  <si>
    <t>赵冬冬</t>
  </si>
  <si>
    <t>蒋炎炎</t>
  </si>
  <si>
    <t>吕婷</t>
  </si>
  <si>
    <t>时文清</t>
  </si>
  <si>
    <t>郭倩倩</t>
  </si>
  <si>
    <t>邱维婷</t>
  </si>
  <si>
    <t>周艳</t>
  </si>
  <si>
    <t>笔试成绩</t>
    <phoneticPr fontId="1" type="noConversion"/>
  </si>
  <si>
    <t>2021年来安县公开招聘幼儿园教师入围资格复审人员名单</t>
    <phoneticPr fontId="1" type="noConversion"/>
  </si>
  <si>
    <t>招聘
人数</t>
    <phoneticPr fontId="1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</si>
</sst>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9"/>
      <name val="宋体"/>
      <charset val="134"/>
    </font>
    <font>
      <b/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M15" sqref="M15"/>
    </sheetView>
  </sheetViews>
  <sheetFormatPr defaultColWidth="9" defaultRowHeight="15.6"/>
  <cols>
    <col min="1" max="1" width="6.5" customWidth="1"/>
    <col min="2" max="2" width="10.8984375" customWidth="1"/>
    <col min="3" max="3" width="9.3984375" customWidth="1"/>
    <col min="4" max="4" width="10" customWidth="1"/>
    <col min="5" max="5" width="5.59765625" customWidth="1"/>
    <col min="6" max="6" width="7.8984375" customWidth="1"/>
    <col min="7" max="7" width="12.09765625" customWidth="1"/>
    <col min="8" max="8" width="11.09765625" customWidth="1"/>
    <col min="9" max="9" width="7.5" customWidth="1"/>
  </cols>
  <sheetData>
    <row r="1" spans="1:9" ht="47.4" customHeight="1">
      <c r="A1" s="4" t="s">
        <v>29</v>
      </c>
      <c r="B1" s="4"/>
      <c r="C1" s="4"/>
      <c r="D1" s="4"/>
      <c r="E1" s="4"/>
      <c r="F1" s="4"/>
      <c r="G1" s="4"/>
      <c r="H1" s="4"/>
      <c r="I1" s="4"/>
    </row>
    <row r="2" spans="1:9" ht="51" customHeight="1">
      <c r="A2" s="1" t="s">
        <v>0</v>
      </c>
      <c r="B2" s="2" t="s">
        <v>1</v>
      </c>
      <c r="C2" s="2" t="s">
        <v>2</v>
      </c>
      <c r="D2" s="2" t="s">
        <v>3</v>
      </c>
      <c r="E2" s="3" t="s">
        <v>30</v>
      </c>
      <c r="F2" s="3" t="s">
        <v>4</v>
      </c>
      <c r="G2" s="3" t="s">
        <v>5</v>
      </c>
      <c r="H2" s="3" t="s">
        <v>28</v>
      </c>
      <c r="I2" s="3" t="s">
        <v>6</v>
      </c>
    </row>
    <row r="3" spans="1:9" ht="25.2" customHeight="1">
      <c r="A3" s="5">
        <v>1</v>
      </c>
      <c r="B3" s="6">
        <v>2021001</v>
      </c>
      <c r="C3" s="6" t="s">
        <v>19</v>
      </c>
      <c r="D3" s="6" t="str">
        <f>"210318"</f>
        <v>210318</v>
      </c>
      <c r="E3" s="7">
        <v>6</v>
      </c>
      <c r="F3" s="6">
        <v>86</v>
      </c>
      <c r="G3" s="6">
        <v>80</v>
      </c>
      <c r="H3" s="6">
        <f t="shared" ref="H3:H15" si="0">F3*0.6+G3*0.4</f>
        <v>83.6</v>
      </c>
      <c r="I3" s="6"/>
    </row>
    <row r="4" spans="1:9" ht="25.2" customHeight="1">
      <c r="A4" s="5">
        <v>2</v>
      </c>
      <c r="B4" s="6">
        <v>2021001</v>
      </c>
      <c r="C4" s="6" t="s">
        <v>13</v>
      </c>
      <c r="D4" s="6" t="str">
        <f>"210302"</f>
        <v>210302</v>
      </c>
      <c r="E4" s="8"/>
      <c r="F4" s="6">
        <v>89</v>
      </c>
      <c r="G4" s="6">
        <v>74</v>
      </c>
      <c r="H4" s="6">
        <f t="shared" si="0"/>
        <v>83</v>
      </c>
      <c r="I4" s="6"/>
    </row>
    <row r="5" spans="1:9" ht="25.2" customHeight="1">
      <c r="A5" s="5">
        <v>3</v>
      </c>
      <c r="B5" s="6">
        <v>2021001</v>
      </c>
      <c r="C5" s="6" t="s">
        <v>8</v>
      </c>
      <c r="D5" s="6" t="str">
        <f>"210102"</f>
        <v>210102</v>
      </c>
      <c r="E5" s="8"/>
      <c r="F5" s="6">
        <v>92</v>
      </c>
      <c r="G5" s="6">
        <v>65</v>
      </c>
      <c r="H5" s="6">
        <f t="shared" si="0"/>
        <v>81.199999999999989</v>
      </c>
      <c r="I5" s="6"/>
    </row>
    <row r="6" spans="1:9" ht="25.2" customHeight="1">
      <c r="A6" s="5">
        <v>4</v>
      </c>
      <c r="B6" s="6">
        <v>2021001</v>
      </c>
      <c r="C6" s="6" t="s">
        <v>16</v>
      </c>
      <c r="D6" s="6" t="str">
        <f>"210312"</f>
        <v>210312</v>
      </c>
      <c r="E6" s="8"/>
      <c r="F6" s="6">
        <v>83</v>
      </c>
      <c r="G6" s="6">
        <v>78</v>
      </c>
      <c r="H6" s="6">
        <f t="shared" si="0"/>
        <v>81</v>
      </c>
      <c r="I6" s="6"/>
    </row>
    <row r="7" spans="1:9" ht="25.2" customHeight="1">
      <c r="A7" s="5">
        <v>5</v>
      </c>
      <c r="B7" s="6">
        <v>2021001</v>
      </c>
      <c r="C7" s="6" t="s">
        <v>17</v>
      </c>
      <c r="D7" s="6" t="str">
        <f>"210316"</f>
        <v>210316</v>
      </c>
      <c r="E7" s="8"/>
      <c r="F7" s="6">
        <v>90</v>
      </c>
      <c r="G7" s="6">
        <v>67</v>
      </c>
      <c r="H7" s="6">
        <f t="shared" si="0"/>
        <v>80.8</v>
      </c>
      <c r="I7" s="6"/>
    </row>
    <row r="8" spans="1:9" ht="25.2" customHeight="1">
      <c r="A8" s="5">
        <v>6</v>
      </c>
      <c r="B8" s="6">
        <v>2021001</v>
      </c>
      <c r="C8" s="6" t="s">
        <v>11</v>
      </c>
      <c r="D8" s="6" t="str">
        <f>"210111"</f>
        <v>210111</v>
      </c>
      <c r="E8" s="8"/>
      <c r="F8" s="6">
        <v>85</v>
      </c>
      <c r="G8" s="6">
        <v>73</v>
      </c>
      <c r="H8" s="6">
        <f t="shared" si="0"/>
        <v>80.2</v>
      </c>
      <c r="I8" s="6"/>
    </row>
    <row r="9" spans="1:9" ht="25.2" customHeight="1">
      <c r="A9" s="5">
        <v>7</v>
      </c>
      <c r="B9" s="6">
        <v>2021001</v>
      </c>
      <c r="C9" s="6" t="s">
        <v>9</v>
      </c>
      <c r="D9" s="6" t="str">
        <f>"210104"</f>
        <v>210104</v>
      </c>
      <c r="E9" s="8"/>
      <c r="F9" s="6">
        <v>85</v>
      </c>
      <c r="G9" s="6">
        <v>69</v>
      </c>
      <c r="H9" s="6">
        <f t="shared" si="0"/>
        <v>78.599999999999994</v>
      </c>
      <c r="I9" s="6"/>
    </row>
    <row r="10" spans="1:9" ht="25.2" customHeight="1">
      <c r="A10" s="5">
        <v>8</v>
      </c>
      <c r="B10" s="6">
        <v>2021001</v>
      </c>
      <c r="C10" s="6" t="s">
        <v>18</v>
      </c>
      <c r="D10" s="6" t="str">
        <f>"210317"</f>
        <v>210317</v>
      </c>
      <c r="E10" s="8"/>
      <c r="F10" s="6">
        <v>81</v>
      </c>
      <c r="G10" s="6">
        <v>73</v>
      </c>
      <c r="H10" s="6">
        <f t="shared" si="0"/>
        <v>77.800000000000011</v>
      </c>
      <c r="I10" s="6"/>
    </row>
    <row r="11" spans="1:9" ht="25.2" customHeight="1">
      <c r="A11" s="5">
        <v>9</v>
      </c>
      <c r="B11" s="6">
        <v>2021001</v>
      </c>
      <c r="C11" s="6" t="s">
        <v>7</v>
      </c>
      <c r="D11" s="6" t="str">
        <f>"210101"</f>
        <v>210101</v>
      </c>
      <c r="E11" s="8"/>
      <c r="F11" s="6">
        <v>83</v>
      </c>
      <c r="G11" s="6">
        <v>70</v>
      </c>
      <c r="H11" s="6">
        <f t="shared" si="0"/>
        <v>77.8</v>
      </c>
      <c r="I11" s="6"/>
    </row>
    <row r="12" spans="1:9" ht="25.2" customHeight="1">
      <c r="A12" s="5">
        <v>10</v>
      </c>
      <c r="B12" s="6">
        <v>2021001</v>
      </c>
      <c r="C12" s="6" t="s">
        <v>15</v>
      </c>
      <c r="D12" s="6" t="str">
        <f>"210308"</f>
        <v>210308</v>
      </c>
      <c r="E12" s="8"/>
      <c r="F12" s="6">
        <v>83</v>
      </c>
      <c r="G12" s="6">
        <v>70</v>
      </c>
      <c r="H12" s="6">
        <f t="shared" si="0"/>
        <v>77.8</v>
      </c>
      <c r="I12" s="6"/>
    </row>
    <row r="13" spans="1:9" ht="25.2" customHeight="1">
      <c r="A13" s="5">
        <v>11</v>
      </c>
      <c r="B13" s="6">
        <v>2021001</v>
      </c>
      <c r="C13" s="6" t="s">
        <v>10</v>
      </c>
      <c r="D13" s="6" t="str">
        <f>"210105"</f>
        <v>210105</v>
      </c>
      <c r="E13" s="8"/>
      <c r="F13" s="6">
        <v>81</v>
      </c>
      <c r="G13" s="6">
        <v>67</v>
      </c>
      <c r="H13" s="6">
        <f t="shared" si="0"/>
        <v>75.400000000000006</v>
      </c>
      <c r="I13" s="6"/>
    </row>
    <row r="14" spans="1:9" ht="25.2" customHeight="1">
      <c r="A14" s="5">
        <v>12</v>
      </c>
      <c r="B14" s="6">
        <v>2021001</v>
      </c>
      <c r="C14" s="6" t="s">
        <v>12</v>
      </c>
      <c r="D14" s="6" t="str">
        <f>"210211"</f>
        <v>210211</v>
      </c>
      <c r="E14" s="8"/>
      <c r="F14" s="6">
        <v>81</v>
      </c>
      <c r="G14" s="6">
        <v>67</v>
      </c>
      <c r="H14" s="6">
        <f t="shared" si="0"/>
        <v>75.400000000000006</v>
      </c>
      <c r="I14" s="6"/>
    </row>
    <row r="15" spans="1:9" ht="25.2" customHeight="1">
      <c r="A15" s="5">
        <v>13</v>
      </c>
      <c r="B15" s="6">
        <v>2021001</v>
      </c>
      <c r="C15" s="6" t="s">
        <v>14</v>
      </c>
      <c r="D15" s="6" t="str">
        <f>"210304"</f>
        <v>210304</v>
      </c>
      <c r="E15" s="9"/>
      <c r="F15" s="6">
        <v>81</v>
      </c>
      <c r="G15" s="6">
        <v>67</v>
      </c>
      <c r="H15" s="6">
        <f t="shared" si="0"/>
        <v>75.400000000000006</v>
      </c>
      <c r="I15" s="6"/>
    </row>
    <row r="16" spans="1:9" ht="25.2" customHeight="1">
      <c r="A16" s="5"/>
      <c r="B16" s="6"/>
      <c r="C16" s="6"/>
      <c r="D16" s="6"/>
      <c r="E16" s="6"/>
      <c r="F16" s="6"/>
      <c r="G16" s="6"/>
      <c r="H16" s="6"/>
      <c r="I16" s="6"/>
    </row>
    <row r="17" spans="1:9" ht="25.2" customHeight="1">
      <c r="A17" s="5">
        <v>1</v>
      </c>
      <c r="B17" s="6">
        <v>2021002</v>
      </c>
      <c r="C17" s="6" t="s">
        <v>27</v>
      </c>
      <c r="D17" s="6" t="str">
        <f>"210612"</f>
        <v>210612</v>
      </c>
      <c r="E17" s="7">
        <v>4</v>
      </c>
      <c r="F17" s="6">
        <v>86</v>
      </c>
      <c r="G17" s="6">
        <v>70</v>
      </c>
      <c r="H17" s="6">
        <f t="shared" ref="H17:H24" si="1">F17*0.6+G17*0.4</f>
        <v>79.599999999999994</v>
      </c>
      <c r="I17" s="6"/>
    </row>
    <row r="18" spans="1:9" ht="25.2" customHeight="1">
      <c r="A18" s="5">
        <v>2</v>
      </c>
      <c r="B18" s="6">
        <v>2021002</v>
      </c>
      <c r="C18" s="6" t="s">
        <v>22</v>
      </c>
      <c r="D18" s="6" t="str">
        <f>"210511"</f>
        <v>210511</v>
      </c>
      <c r="E18" s="8"/>
      <c r="F18" s="6">
        <v>84</v>
      </c>
      <c r="G18" s="6">
        <v>72</v>
      </c>
      <c r="H18" s="6">
        <f t="shared" si="1"/>
        <v>79.2</v>
      </c>
      <c r="I18" s="6"/>
    </row>
    <row r="19" spans="1:9" ht="25.2" customHeight="1">
      <c r="A19" s="5">
        <v>3</v>
      </c>
      <c r="B19" s="6">
        <v>2021002</v>
      </c>
      <c r="C19" s="6" t="s">
        <v>23</v>
      </c>
      <c r="D19" s="6" t="str">
        <f>"210512"</f>
        <v>210512</v>
      </c>
      <c r="E19" s="8"/>
      <c r="F19" s="6">
        <v>85</v>
      </c>
      <c r="G19" s="6">
        <v>70</v>
      </c>
      <c r="H19" s="6">
        <f t="shared" si="1"/>
        <v>79</v>
      </c>
      <c r="I19" s="6"/>
    </row>
    <row r="20" spans="1:9" ht="25.2" customHeight="1">
      <c r="A20" s="5">
        <v>4</v>
      </c>
      <c r="B20" s="6">
        <v>2021002</v>
      </c>
      <c r="C20" s="6" t="s">
        <v>24</v>
      </c>
      <c r="D20" s="6" t="str">
        <f>"210515"</f>
        <v>210515</v>
      </c>
      <c r="E20" s="8"/>
      <c r="F20" s="6">
        <v>82</v>
      </c>
      <c r="G20" s="6">
        <v>70</v>
      </c>
      <c r="H20" s="6">
        <f t="shared" si="1"/>
        <v>77.199999999999989</v>
      </c>
      <c r="I20" s="6"/>
    </row>
    <row r="21" spans="1:9" ht="25.2" customHeight="1">
      <c r="A21" s="5">
        <v>5</v>
      </c>
      <c r="B21" s="6">
        <v>2021002</v>
      </c>
      <c r="C21" s="6" t="s">
        <v>26</v>
      </c>
      <c r="D21" s="6" t="str">
        <f>"210609"</f>
        <v>210609</v>
      </c>
      <c r="E21" s="8"/>
      <c r="F21" s="6">
        <v>79</v>
      </c>
      <c r="G21" s="6">
        <v>73</v>
      </c>
      <c r="H21" s="6">
        <f t="shared" si="1"/>
        <v>76.599999999999994</v>
      </c>
      <c r="I21" s="6"/>
    </row>
    <row r="22" spans="1:9" ht="25.2" customHeight="1">
      <c r="A22" s="5">
        <v>6</v>
      </c>
      <c r="B22" s="6">
        <v>2021002</v>
      </c>
      <c r="C22" s="6" t="s">
        <v>25</v>
      </c>
      <c r="D22" s="6" t="str">
        <f>"210608"</f>
        <v>210608</v>
      </c>
      <c r="E22" s="8"/>
      <c r="F22" s="6">
        <v>83</v>
      </c>
      <c r="G22" s="6">
        <v>66</v>
      </c>
      <c r="H22" s="6">
        <f t="shared" si="1"/>
        <v>76.2</v>
      </c>
      <c r="I22" s="6"/>
    </row>
    <row r="23" spans="1:9" ht="25.2" customHeight="1">
      <c r="A23" s="5">
        <v>7</v>
      </c>
      <c r="B23" s="6">
        <v>2021002</v>
      </c>
      <c r="C23" s="6" t="s">
        <v>20</v>
      </c>
      <c r="D23" s="6" t="str">
        <f>"210414"</f>
        <v>210414</v>
      </c>
      <c r="E23" s="8"/>
      <c r="F23" s="6">
        <v>78</v>
      </c>
      <c r="G23" s="6">
        <v>73</v>
      </c>
      <c r="H23" s="6">
        <f t="shared" si="1"/>
        <v>76</v>
      </c>
      <c r="I23" s="6"/>
    </row>
    <row r="24" spans="1:9" ht="25.2" customHeight="1">
      <c r="A24" s="5">
        <v>8</v>
      </c>
      <c r="B24" s="6">
        <v>2021002</v>
      </c>
      <c r="C24" s="6" t="s">
        <v>21</v>
      </c>
      <c r="D24" s="6" t="str">
        <f>"210419"</f>
        <v>210419</v>
      </c>
      <c r="E24" s="9"/>
      <c r="F24" s="6">
        <v>80</v>
      </c>
      <c r="G24" s="6">
        <v>70</v>
      </c>
      <c r="H24" s="6">
        <f t="shared" si="1"/>
        <v>76</v>
      </c>
      <c r="I24" s="6"/>
    </row>
  </sheetData>
  <sortState ref="A66:I133">
    <sortCondition descending="1" ref="H66:H133"/>
  </sortState>
  <mergeCells count="3">
    <mergeCell ref="A1:I1"/>
    <mergeCell ref="E3:E15"/>
    <mergeCell ref="E17:E24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表格</vt:lpstr>
      <vt:lpstr>表格!Print_Titles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2021-05-25T01:34:09Z</cp:lastPrinted>
  <dcterms:created xsi:type="dcterms:W3CDTF">2021-05-17T09:10:00Z</dcterms:created>
  <dcterms:modified xsi:type="dcterms:W3CDTF">2021-05-25T01:34:17Z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