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体检结果" sheetId="1" r:id="rId1"/>
  </sheets>
  <definedNames>
    <definedName name="_xlnm._FilterDatabase" localSheetId="0" hidden="1">体检结果!$A$2:$BN$2</definedName>
    <definedName name="_xlnm.Print_Titles" localSheetId="0">体检结果!$1:$2</definedName>
  </definedNames>
  <calcPr calcId="125725"/>
</workbook>
</file>

<file path=xl/calcChain.xml><?xml version="1.0" encoding="utf-8"?>
<calcChain xmlns="http://schemas.openxmlformats.org/spreadsheetml/2006/main">
  <c r="C64" i="1"/>
  <c r="C62"/>
  <c r="C60"/>
  <c r="C59"/>
  <c r="C57"/>
  <c r="C55"/>
  <c r="C56"/>
  <c r="C53"/>
  <c r="C51"/>
  <c r="C52"/>
  <c r="C50"/>
  <c r="C49"/>
  <c r="C44"/>
  <c r="C45"/>
  <c r="C42"/>
  <c r="C43"/>
  <c r="C41"/>
  <c r="C40"/>
  <c r="C39"/>
  <c r="C36"/>
  <c r="C38"/>
  <c r="C29"/>
  <c r="C30"/>
  <c r="C28"/>
  <c r="C20"/>
  <c r="C24"/>
  <c r="C23"/>
  <c r="C25"/>
  <c r="C26"/>
  <c r="C27"/>
  <c r="C21"/>
  <c r="C22"/>
  <c r="C14"/>
  <c r="C11"/>
  <c r="C63"/>
  <c r="C61"/>
  <c r="C58"/>
  <c r="C54"/>
  <c r="C48"/>
  <c r="C47"/>
  <c r="C46"/>
  <c r="C37"/>
  <c r="C34"/>
  <c r="C35"/>
  <c r="C31"/>
  <c r="C32"/>
  <c r="C33"/>
  <c r="C19"/>
  <c r="C17"/>
  <c r="C18"/>
  <c r="C15"/>
  <c r="C13"/>
  <c r="C12"/>
  <c r="C9"/>
  <c r="C10"/>
  <c r="C7"/>
  <c r="C6"/>
  <c r="C4"/>
  <c r="C5"/>
  <c r="C8"/>
  <c r="C3"/>
</calcChain>
</file>

<file path=xl/sharedStrings.xml><?xml version="1.0" encoding="utf-8"?>
<sst xmlns="http://schemas.openxmlformats.org/spreadsheetml/2006/main" count="193" uniqueCount="42">
  <si>
    <t>岗位代码</t>
  </si>
  <si>
    <t>岗位名称</t>
  </si>
  <si>
    <t>招聘单位</t>
  </si>
  <si>
    <t>准考证号</t>
  </si>
  <si>
    <t>财务类工作人员A</t>
  </si>
  <si>
    <t>县财政局所属事业单位</t>
  </si>
  <si>
    <t>财务类工作人员B</t>
  </si>
  <si>
    <t>统计类工作人员</t>
  </si>
  <si>
    <t>部分县直部门所属事业单位</t>
  </si>
  <si>
    <t>230041</t>
  </si>
  <si>
    <t>庐江县园、区</t>
  </si>
  <si>
    <t>土木建筑类工作人员</t>
  </si>
  <si>
    <t>部分县直部门、镇人民政府所属事业单位</t>
  </si>
  <si>
    <t>规划类工作人员</t>
  </si>
  <si>
    <t>县资规局所属事业单位</t>
  </si>
  <si>
    <t>水利工程类工作人员</t>
  </si>
  <si>
    <t>镇人民政府所属事业单位</t>
  </si>
  <si>
    <t>工作人员</t>
  </si>
  <si>
    <t>县数据资源信息中心</t>
  </si>
  <si>
    <t>县军队离退休干部服务站</t>
  </si>
  <si>
    <t>县水利建设管理中心</t>
  </si>
  <si>
    <t>工作人员A</t>
  </si>
  <si>
    <t>县舒庐干渠管理所</t>
  </si>
  <si>
    <t>县防汛抗旱服务队</t>
  </si>
  <si>
    <t>工作人员C</t>
  </si>
  <si>
    <t>柯坦镇人民政府所属事业单位</t>
  </si>
  <si>
    <t>工作人员E</t>
  </si>
  <si>
    <t>县水务局所属事业单位</t>
  </si>
  <si>
    <t>化工专业工作人员</t>
  </si>
  <si>
    <t>安徽合肥庐江高新区管委会</t>
  </si>
  <si>
    <t>县水利勘测设计室</t>
  </si>
  <si>
    <t>县河道水库管理中心</t>
  </si>
  <si>
    <t>工作人员B</t>
  </si>
  <si>
    <t>工作人员D</t>
  </si>
  <si>
    <t>工作人员F</t>
  </si>
  <si>
    <t>体检结果</t>
    <phoneticPr fontId="5" type="noConversion"/>
  </si>
  <si>
    <t>合格</t>
    <phoneticPr fontId="5" type="noConversion"/>
  </si>
  <si>
    <t>需缺项补检</t>
    <phoneticPr fontId="5" type="noConversion"/>
  </si>
  <si>
    <t>需进一步检查</t>
    <phoneticPr fontId="5" type="noConversion"/>
  </si>
  <si>
    <t>不合格</t>
    <phoneticPr fontId="5" type="noConversion"/>
  </si>
  <si>
    <t>放弃体检</t>
    <phoneticPr fontId="5" type="noConversion"/>
  </si>
  <si>
    <t>体检结果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</si>
</sst>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4"/>
  <sheetViews>
    <sheetView tabSelected="1" zoomScale="85" zoomScaleNormal="85" zoomScaleSheetLayoutView="85" workbookViewId="0">
      <pane ySplit="2" topLeftCell="A3" activePane="bottomLeft" state="frozen"/>
      <selection pane="bottomLeft" activeCell="J5" sqref="J5"/>
    </sheetView>
  </sheetViews>
  <sheetFormatPr defaultColWidth="9" defaultRowHeight="13.5"/>
  <cols>
    <col min="1" max="1" width="43.125" style="4" bestFit="1" customWidth="1"/>
    <col min="2" max="2" width="21.875" style="4" bestFit="1" customWidth="1"/>
    <col min="3" max="3" width="16.875" style="3" customWidth="1"/>
    <col min="4" max="4" width="14" style="3" customWidth="1"/>
    <col min="5" max="5" width="16.75" style="3" customWidth="1"/>
    <col min="6" max="16384" width="9" style="3"/>
  </cols>
  <sheetData>
    <row r="1" spans="1:66" ht="42.95" customHeight="1">
      <c r="A1" s="12" t="s">
        <v>41</v>
      </c>
      <c r="B1" s="12"/>
      <c r="C1" s="11"/>
      <c r="D1" s="11"/>
      <c r="E1" s="11"/>
    </row>
    <row r="2" spans="1:66" s="1" customFormat="1" ht="36.950000000000003" customHeight="1">
      <c r="A2" s="6" t="s">
        <v>2</v>
      </c>
      <c r="B2" s="6" t="s">
        <v>1</v>
      </c>
      <c r="C2" s="5" t="s">
        <v>0</v>
      </c>
      <c r="D2" s="5" t="s">
        <v>3</v>
      </c>
      <c r="E2" s="10" t="s">
        <v>35</v>
      </c>
    </row>
    <row r="3" spans="1:66" ht="32.1" customHeight="1">
      <c r="A3" s="7" t="s">
        <v>5</v>
      </c>
      <c r="B3" s="7" t="s">
        <v>4</v>
      </c>
      <c r="C3" s="8" t="str">
        <f>"230039"</f>
        <v>230039</v>
      </c>
      <c r="D3" s="9">
        <v>230412505</v>
      </c>
      <c r="E3" s="8" t="s">
        <v>36</v>
      </c>
    </row>
    <row r="4" spans="1:66" ht="32.1" customHeight="1">
      <c r="A4" s="7" t="s">
        <v>5</v>
      </c>
      <c r="B4" s="7" t="s">
        <v>4</v>
      </c>
      <c r="C4" s="8" t="str">
        <f>"230039"</f>
        <v>230039</v>
      </c>
      <c r="D4" s="9">
        <v>230412511</v>
      </c>
      <c r="E4" s="8" t="s">
        <v>36</v>
      </c>
    </row>
    <row r="5" spans="1:66" ht="32.1" customHeight="1">
      <c r="A5" s="7" t="s">
        <v>5</v>
      </c>
      <c r="B5" s="7" t="s">
        <v>4</v>
      </c>
      <c r="C5" s="8" t="str">
        <f>"230039"</f>
        <v>230039</v>
      </c>
      <c r="D5" s="9">
        <v>230412723</v>
      </c>
      <c r="E5" s="8" t="s">
        <v>36</v>
      </c>
    </row>
    <row r="6" spans="1:66" ht="32.1" customHeight="1">
      <c r="A6" s="7" t="s">
        <v>5</v>
      </c>
      <c r="B6" s="7" t="s">
        <v>4</v>
      </c>
      <c r="C6" s="8" t="str">
        <f>"230039"</f>
        <v>230039</v>
      </c>
      <c r="D6" s="9">
        <v>230413112</v>
      </c>
      <c r="E6" s="8" t="s">
        <v>38</v>
      </c>
    </row>
    <row r="7" spans="1:66" ht="32.1" customHeight="1">
      <c r="A7" s="7" t="s">
        <v>5</v>
      </c>
      <c r="B7" s="7" t="s">
        <v>4</v>
      </c>
      <c r="C7" s="8" t="str">
        <f>"230039"</f>
        <v>230039</v>
      </c>
      <c r="D7" s="9">
        <v>230413227</v>
      </c>
      <c r="E7" s="8" t="s">
        <v>37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s="2" customFormat="1" ht="32.1" customHeight="1">
      <c r="A8" s="7" t="s">
        <v>5</v>
      </c>
      <c r="B8" s="7" t="s">
        <v>4</v>
      </c>
      <c r="C8" s="8" t="str">
        <f>"230039"</f>
        <v>230039</v>
      </c>
      <c r="D8" s="9">
        <v>230413308</v>
      </c>
      <c r="E8" s="8" t="s">
        <v>37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32.1" customHeight="1">
      <c r="A9" s="7" t="s">
        <v>5</v>
      </c>
      <c r="B9" s="7" t="s">
        <v>6</v>
      </c>
      <c r="C9" s="8" t="str">
        <f>"230040"</f>
        <v>230040</v>
      </c>
      <c r="D9" s="9">
        <v>230413719</v>
      </c>
      <c r="E9" s="8" t="s">
        <v>37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2" customFormat="1" ht="32.1" customHeight="1">
      <c r="A10" s="7" t="s">
        <v>5</v>
      </c>
      <c r="B10" s="7" t="s">
        <v>6</v>
      </c>
      <c r="C10" s="8" t="str">
        <f>"230040"</f>
        <v>230040</v>
      </c>
      <c r="D10" s="9">
        <v>230413807</v>
      </c>
      <c r="E10" s="8" t="s">
        <v>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32.1" customHeight="1">
      <c r="A11" s="7" t="s">
        <v>8</v>
      </c>
      <c r="B11" s="7" t="s">
        <v>7</v>
      </c>
      <c r="C11" s="8" t="str">
        <f>"230041"</f>
        <v>230041</v>
      </c>
      <c r="D11" s="9">
        <v>230414503</v>
      </c>
      <c r="E11" s="8" t="s">
        <v>36</v>
      </c>
    </row>
    <row r="12" spans="1:66" ht="32.1" customHeight="1">
      <c r="A12" s="7" t="s">
        <v>8</v>
      </c>
      <c r="B12" s="7" t="s">
        <v>7</v>
      </c>
      <c r="C12" s="8" t="str">
        <f>"230041"</f>
        <v>230041</v>
      </c>
      <c r="D12" s="9">
        <v>230414510</v>
      </c>
      <c r="E12" s="8" t="s">
        <v>40</v>
      </c>
    </row>
    <row r="13" spans="1:66" ht="32.1" customHeight="1">
      <c r="A13" s="7" t="s">
        <v>8</v>
      </c>
      <c r="B13" s="7" t="s">
        <v>7</v>
      </c>
      <c r="C13" s="8" t="str">
        <f>"230041"</f>
        <v>230041</v>
      </c>
      <c r="D13" s="9">
        <v>230414518</v>
      </c>
      <c r="E13" s="8" t="s">
        <v>37</v>
      </c>
    </row>
    <row r="14" spans="1:66" ht="32.1" customHeight="1">
      <c r="A14" s="7" t="s">
        <v>8</v>
      </c>
      <c r="B14" s="7" t="s">
        <v>7</v>
      </c>
      <c r="C14" s="8" t="str">
        <f>"230041"</f>
        <v>230041</v>
      </c>
      <c r="D14" s="9">
        <v>230414522</v>
      </c>
      <c r="E14" s="8" t="s">
        <v>39</v>
      </c>
    </row>
    <row r="15" spans="1:66" ht="32.1" customHeight="1">
      <c r="A15" s="7" t="s">
        <v>8</v>
      </c>
      <c r="B15" s="7" t="s">
        <v>7</v>
      </c>
      <c r="C15" s="8" t="str">
        <f>"230041"</f>
        <v>230041</v>
      </c>
      <c r="D15" s="9">
        <v>230414711</v>
      </c>
      <c r="E15" s="8" t="s">
        <v>37</v>
      </c>
    </row>
    <row r="16" spans="1:66" s="2" customFormat="1" ht="32.1" customHeight="1">
      <c r="A16" s="7" t="s">
        <v>8</v>
      </c>
      <c r="B16" s="7" t="s">
        <v>7</v>
      </c>
      <c r="C16" s="8" t="s">
        <v>9</v>
      </c>
      <c r="D16" s="9">
        <v>230415002</v>
      </c>
      <c r="E16" s="8" t="s">
        <v>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32.1" customHeight="1">
      <c r="A17" s="7" t="s">
        <v>10</v>
      </c>
      <c r="B17" s="7" t="s">
        <v>7</v>
      </c>
      <c r="C17" s="8" t="str">
        <f>"230042"</f>
        <v>230042</v>
      </c>
      <c r="D17" s="9">
        <v>230415022</v>
      </c>
      <c r="E17" s="8" t="s">
        <v>36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2" customFormat="1" ht="32.1" customHeight="1">
      <c r="A18" s="7" t="s">
        <v>10</v>
      </c>
      <c r="B18" s="7" t="s">
        <v>7</v>
      </c>
      <c r="C18" s="8" t="str">
        <f>"230042"</f>
        <v>230042</v>
      </c>
      <c r="D18" s="9">
        <v>230415305</v>
      </c>
      <c r="E18" s="8" t="s">
        <v>36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32.1" customHeight="1">
      <c r="A19" s="7" t="s">
        <v>12</v>
      </c>
      <c r="B19" s="7" t="s">
        <v>11</v>
      </c>
      <c r="C19" s="8" t="str">
        <f>"230043"</f>
        <v>230043</v>
      </c>
      <c r="D19" s="9">
        <v>230415401</v>
      </c>
      <c r="E19" s="8" t="s">
        <v>36</v>
      </c>
    </row>
    <row r="20" spans="1:66" ht="32.1" customHeight="1">
      <c r="A20" s="7" t="s">
        <v>12</v>
      </c>
      <c r="B20" s="7" t="s">
        <v>11</v>
      </c>
      <c r="C20" s="8" t="str">
        <f>"230043"</f>
        <v>230043</v>
      </c>
      <c r="D20" s="9">
        <v>230415404</v>
      </c>
      <c r="E20" s="8" t="s">
        <v>36</v>
      </c>
    </row>
    <row r="21" spans="1:66" ht="32.1" customHeight="1">
      <c r="A21" s="7" t="s">
        <v>12</v>
      </c>
      <c r="B21" s="7" t="s">
        <v>11</v>
      </c>
      <c r="C21" s="8" t="str">
        <f>"230043"</f>
        <v>230043</v>
      </c>
      <c r="D21" s="9">
        <v>230415427</v>
      </c>
      <c r="E21" s="8" t="s">
        <v>36</v>
      </c>
    </row>
    <row r="22" spans="1:66" ht="32.1" customHeight="1">
      <c r="A22" s="7" t="s">
        <v>12</v>
      </c>
      <c r="B22" s="7" t="s">
        <v>11</v>
      </c>
      <c r="C22" s="8" t="str">
        <f>"230043"</f>
        <v>230043</v>
      </c>
      <c r="D22" s="9">
        <v>230415601</v>
      </c>
      <c r="E22" s="8" t="s">
        <v>36</v>
      </c>
    </row>
    <row r="23" spans="1:66" ht="32.1" customHeight="1">
      <c r="A23" s="7" t="s">
        <v>12</v>
      </c>
      <c r="B23" s="7" t="s">
        <v>11</v>
      </c>
      <c r="C23" s="8" t="str">
        <f>"230043"</f>
        <v>230043</v>
      </c>
      <c r="D23" s="9">
        <v>230415613</v>
      </c>
      <c r="E23" s="8" t="s">
        <v>36</v>
      </c>
    </row>
    <row r="24" spans="1:66" ht="32.1" customHeight="1">
      <c r="A24" s="7" t="s">
        <v>12</v>
      </c>
      <c r="B24" s="7" t="s">
        <v>11</v>
      </c>
      <c r="C24" s="8" t="str">
        <f>"230043"</f>
        <v>230043</v>
      </c>
      <c r="D24" s="9">
        <v>230415627</v>
      </c>
      <c r="E24" s="8" t="s">
        <v>36</v>
      </c>
    </row>
    <row r="25" spans="1:66" ht="32.1" customHeight="1">
      <c r="A25" s="7" t="s">
        <v>12</v>
      </c>
      <c r="B25" s="7" t="s">
        <v>11</v>
      </c>
      <c r="C25" s="8" t="str">
        <f>"230043"</f>
        <v>230043</v>
      </c>
      <c r="D25" s="9">
        <v>230415628</v>
      </c>
      <c r="E25" s="8" t="s">
        <v>38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32.1" customHeight="1">
      <c r="A26" s="7" t="s">
        <v>12</v>
      </c>
      <c r="B26" s="7" t="s">
        <v>11</v>
      </c>
      <c r="C26" s="8" t="str">
        <f>"230043"</f>
        <v>230043</v>
      </c>
      <c r="D26" s="9">
        <v>230415701</v>
      </c>
      <c r="E26" s="8" t="s">
        <v>36</v>
      </c>
    </row>
    <row r="27" spans="1:66" ht="32.1" customHeight="1">
      <c r="A27" s="7" t="s">
        <v>12</v>
      </c>
      <c r="B27" s="7" t="s">
        <v>11</v>
      </c>
      <c r="C27" s="8" t="str">
        <f>"230043"</f>
        <v>230043</v>
      </c>
      <c r="D27" s="9">
        <v>230415825</v>
      </c>
      <c r="E27" s="8" t="s">
        <v>36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32.1" customHeight="1">
      <c r="A28" s="7" t="s">
        <v>16</v>
      </c>
      <c r="B28" s="7" t="s">
        <v>11</v>
      </c>
      <c r="C28" s="8" t="str">
        <f>"230044"</f>
        <v>230044</v>
      </c>
      <c r="D28" s="9">
        <v>230416008</v>
      </c>
      <c r="E28" s="8" t="s">
        <v>39</v>
      </c>
    </row>
    <row r="29" spans="1:66" s="2" customFormat="1" ht="32.1" customHeight="1">
      <c r="A29" s="7" t="s">
        <v>16</v>
      </c>
      <c r="B29" s="7" t="s">
        <v>11</v>
      </c>
      <c r="C29" s="8" t="str">
        <f>"230044"</f>
        <v>230044</v>
      </c>
      <c r="D29" s="9">
        <v>230416018</v>
      </c>
      <c r="E29" s="8" t="s">
        <v>36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32.1" customHeight="1">
      <c r="A30" s="7" t="s">
        <v>16</v>
      </c>
      <c r="B30" s="7" t="s">
        <v>11</v>
      </c>
      <c r="C30" s="8" t="str">
        <f>"230044"</f>
        <v>230044</v>
      </c>
      <c r="D30" s="9">
        <v>230416319</v>
      </c>
      <c r="E30" s="8" t="s">
        <v>36</v>
      </c>
    </row>
    <row r="31" spans="1:66" ht="27.95" customHeight="1">
      <c r="A31" s="7" t="s">
        <v>14</v>
      </c>
      <c r="B31" s="7" t="s">
        <v>13</v>
      </c>
      <c r="C31" s="8" t="str">
        <f>"230045"</f>
        <v>230045</v>
      </c>
      <c r="D31" s="9">
        <v>230416404</v>
      </c>
      <c r="E31" s="8" t="s">
        <v>36</v>
      </c>
    </row>
    <row r="32" spans="1:66" ht="27.95" customHeight="1">
      <c r="A32" s="7" t="s">
        <v>14</v>
      </c>
      <c r="B32" s="7" t="s">
        <v>13</v>
      </c>
      <c r="C32" s="8" t="str">
        <f>"230045"</f>
        <v>230045</v>
      </c>
      <c r="D32" s="9">
        <v>230416406</v>
      </c>
      <c r="E32" s="8" t="s">
        <v>37</v>
      </c>
    </row>
    <row r="33" spans="1:66" ht="27.95" customHeight="1">
      <c r="A33" s="7" t="s">
        <v>14</v>
      </c>
      <c r="B33" s="7" t="s">
        <v>13</v>
      </c>
      <c r="C33" s="8" t="str">
        <f>"230045"</f>
        <v>230045</v>
      </c>
      <c r="D33" s="9">
        <v>230416430</v>
      </c>
      <c r="E33" s="8" t="s">
        <v>36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ht="27.95" customHeight="1">
      <c r="A34" s="7" t="s">
        <v>8</v>
      </c>
      <c r="B34" s="7" t="s">
        <v>13</v>
      </c>
      <c r="C34" s="8" t="str">
        <f>"230046"</f>
        <v>230046</v>
      </c>
      <c r="D34" s="9">
        <v>230416529</v>
      </c>
      <c r="E34" s="8" t="s">
        <v>36</v>
      </c>
    </row>
    <row r="35" spans="1:66" s="2" customFormat="1" ht="27.95" customHeight="1">
      <c r="A35" s="7" t="s">
        <v>8</v>
      </c>
      <c r="B35" s="7" t="s">
        <v>13</v>
      </c>
      <c r="C35" s="8" t="str">
        <f>"230046"</f>
        <v>230046</v>
      </c>
      <c r="D35" s="9">
        <v>230416530</v>
      </c>
      <c r="E35" s="8" t="s">
        <v>36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27.95" customHeight="1">
      <c r="A36" s="7" t="s">
        <v>16</v>
      </c>
      <c r="B36" s="7" t="s">
        <v>15</v>
      </c>
      <c r="C36" s="8" t="str">
        <f>"230047"</f>
        <v>230047</v>
      </c>
      <c r="D36" s="9">
        <v>230416713</v>
      </c>
      <c r="E36" s="8" t="s">
        <v>36</v>
      </c>
    </row>
    <row r="37" spans="1:66" s="2" customFormat="1" ht="27.95" customHeight="1">
      <c r="A37" s="7" t="s">
        <v>16</v>
      </c>
      <c r="B37" s="7" t="s">
        <v>15</v>
      </c>
      <c r="C37" s="8" t="str">
        <f>"230047"</f>
        <v>230047</v>
      </c>
      <c r="D37" s="9">
        <v>230416718</v>
      </c>
      <c r="E37" s="8" t="s">
        <v>36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27.95" customHeight="1">
      <c r="A38" s="7" t="s">
        <v>16</v>
      </c>
      <c r="B38" s="7" t="s">
        <v>15</v>
      </c>
      <c r="C38" s="8" t="str">
        <f>"230047"</f>
        <v>230047</v>
      </c>
      <c r="D38" s="9">
        <v>230416719</v>
      </c>
      <c r="E38" s="8" t="s">
        <v>36</v>
      </c>
    </row>
    <row r="39" spans="1:66" ht="27.95" customHeight="1">
      <c r="A39" s="7" t="s">
        <v>27</v>
      </c>
      <c r="B39" s="7" t="s">
        <v>15</v>
      </c>
      <c r="C39" s="8" t="str">
        <f>"230048"</f>
        <v>230048</v>
      </c>
      <c r="D39" s="9">
        <v>230416801</v>
      </c>
      <c r="E39" s="8" t="s">
        <v>36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ht="27.95" customHeight="1">
      <c r="A40" s="7" t="s">
        <v>27</v>
      </c>
      <c r="B40" s="7" t="s">
        <v>15</v>
      </c>
      <c r="C40" s="8" t="str">
        <f>"230048"</f>
        <v>230048</v>
      </c>
      <c r="D40" s="9">
        <v>230416805</v>
      </c>
      <c r="E40" s="8" t="s">
        <v>36</v>
      </c>
    </row>
    <row r="41" spans="1:66" ht="27.95" customHeight="1">
      <c r="A41" s="7" t="s">
        <v>8</v>
      </c>
      <c r="B41" s="7" t="s">
        <v>28</v>
      </c>
      <c r="C41" s="8" t="str">
        <f>"230053"</f>
        <v>230053</v>
      </c>
      <c r="D41" s="9">
        <v>230417315</v>
      </c>
      <c r="E41" s="8" t="s">
        <v>38</v>
      </c>
    </row>
    <row r="42" spans="1:66" ht="27.95" customHeight="1">
      <c r="A42" s="7" t="s">
        <v>8</v>
      </c>
      <c r="B42" s="7" t="s">
        <v>28</v>
      </c>
      <c r="C42" s="8" t="str">
        <f>"230053"</f>
        <v>230053</v>
      </c>
      <c r="D42" s="9">
        <v>230417323</v>
      </c>
      <c r="E42" s="8" t="s">
        <v>36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27.95" customHeight="1">
      <c r="A43" s="7" t="s">
        <v>8</v>
      </c>
      <c r="B43" s="7" t="s">
        <v>28</v>
      </c>
      <c r="C43" s="8" t="str">
        <f>"230053"</f>
        <v>230053</v>
      </c>
      <c r="D43" s="9">
        <v>230417404</v>
      </c>
      <c r="E43" s="8" t="s">
        <v>36</v>
      </c>
    </row>
    <row r="44" spans="1:66" ht="27.95" customHeight="1">
      <c r="A44" s="7" t="s">
        <v>29</v>
      </c>
      <c r="B44" s="7" t="s">
        <v>28</v>
      </c>
      <c r="C44" s="8" t="str">
        <f>"230054"</f>
        <v>230054</v>
      </c>
      <c r="D44" s="9">
        <v>230417517</v>
      </c>
      <c r="E44" s="8" t="s">
        <v>39</v>
      </c>
    </row>
    <row r="45" spans="1:66" ht="27.95" customHeight="1">
      <c r="A45" s="7" t="s">
        <v>29</v>
      </c>
      <c r="B45" s="7" t="s">
        <v>28</v>
      </c>
      <c r="C45" s="8" t="str">
        <f>"230054"</f>
        <v>230054</v>
      </c>
      <c r="D45" s="9">
        <v>230417524</v>
      </c>
      <c r="E45" s="8" t="s">
        <v>36</v>
      </c>
    </row>
    <row r="46" spans="1:66" s="2" customFormat="1" ht="27.95" customHeight="1">
      <c r="A46" s="7" t="s">
        <v>18</v>
      </c>
      <c r="B46" s="7" t="s">
        <v>17</v>
      </c>
      <c r="C46" s="8" t="str">
        <f>"230055"</f>
        <v>230055</v>
      </c>
      <c r="D46" s="9">
        <v>230400715</v>
      </c>
      <c r="E46" s="8" t="s">
        <v>38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27.95" customHeight="1">
      <c r="A47" s="7" t="s">
        <v>19</v>
      </c>
      <c r="B47" s="7" t="s">
        <v>17</v>
      </c>
      <c r="C47" s="8" t="str">
        <f>"230056"</f>
        <v>230056</v>
      </c>
      <c r="D47" s="9">
        <v>230403217</v>
      </c>
      <c r="E47" s="8" t="s">
        <v>37</v>
      </c>
    </row>
    <row r="48" spans="1:66" ht="27.95" customHeight="1">
      <c r="A48" s="7" t="s">
        <v>20</v>
      </c>
      <c r="B48" s="7" t="s">
        <v>17</v>
      </c>
      <c r="C48" s="8" t="str">
        <f>"230057"</f>
        <v>230057</v>
      </c>
      <c r="D48" s="9">
        <v>230417010</v>
      </c>
      <c r="E48" s="8" t="s">
        <v>36</v>
      </c>
    </row>
    <row r="49" spans="1:66" ht="27.95" customHeight="1">
      <c r="A49" s="7" t="s">
        <v>30</v>
      </c>
      <c r="B49" s="7" t="s">
        <v>17</v>
      </c>
      <c r="C49" s="8" t="str">
        <f>"230058"</f>
        <v>230058</v>
      </c>
      <c r="D49" s="9">
        <v>230417103</v>
      </c>
      <c r="E49" s="8" t="s">
        <v>36</v>
      </c>
    </row>
    <row r="50" spans="1:66" s="2" customFormat="1" ht="27.95" customHeight="1">
      <c r="A50" s="7" t="s">
        <v>30</v>
      </c>
      <c r="B50" s="7" t="s">
        <v>17</v>
      </c>
      <c r="C50" s="8" t="str">
        <f>"230058"</f>
        <v>230058</v>
      </c>
      <c r="D50" s="9">
        <v>230417106</v>
      </c>
      <c r="E50" s="8" t="s">
        <v>36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27.95" customHeight="1">
      <c r="A51" s="7" t="s">
        <v>31</v>
      </c>
      <c r="B51" s="7" t="s">
        <v>17</v>
      </c>
      <c r="C51" s="8" t="str">
        <f>"230059"</f>
        <v>230059</v>
      </c>
      <c r="D51" s="9">
        <v>230404003</v>
      </c>
      <c r="E51" s="8" t="s">
        <v>36</v>
      </c>
    </row>
    <row r="52" spans="1:66" ht="27.95" customHeight="1">
      <c r="A52" s="7" t="s">
        <v>31</v>
      </c>
      <c r="B52" s="7" t="s">
        <v>17</v>
      </c>
      <c r="C52" s="8" t="str">
        <f>"230059"</f>
        <v>230059</v>
      </c>
      <c r="D52" s="9">
        <v>230404312</v>
      </c>
      <c r="E52" s="8" t="s">
        <v>36</v>
      </c>
    </row>
    <row r="53" spans="1:66" ht="27.95" customHeight="1">
      <c r="A53" s="7" t="s">
        <v>22</v>
      </c>
      <c r="B53" s="7" t="s">
        <v>21</v>
      </c>
      <c r="C53" s="8" t="str">
        <f>"230060"</f>
        <v>230060</v>
      </c>
      <c r="D53" s="9">
        <v>230404702</v>
      </c>
      <c r="E53" s="8" t="s">
        <v>36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27.95" customHeight="1">
      <c r="A54" s="7" t="s">
        <v>22</v>
      </c>
      <c r="B54" s="7" t="s">
        <v>21</v>
      </c>
      <c r="C54" s="8" t="str">
        <f>"230060"</f>
        <v>230060</v>
      </c>
      <c r="D54" s="9">
        <v>230404801</v>
      </c>
      <c r="E54" s="8" t="s">
        <v>38</v>
      </c>
    </row>
    <row r="55" spans="1:66" ht="27.95" customHeight="1">
      <c r="A55" s="7" t="s">
        <v>22</v>
      </c>
      <c r="B55" s="7" t="s">
        <v>32</v>
      </c>
      <c r="C55" s="8" t="str">
        <f>"230061"</f>
        <v>230061</v>
      </c>
      <c r="D55" s="9">
        <v>230405027</v>
      </c>
      <c r="E55" s="8" t="s">
        <v>36</v>
      </c>
    </row>
    <row r="56" spans="1:66" ht="27.95" customHeight="1">
      <c r="A56" s="7" t="s">
        <v>22</v>
      </c>
      <c r="B56" s="7" t="s">
        <v>32</v>
      </c>
      <c r="C56" s="8" t="str">
        <f>"230061"</f>
        <v>230061</v>
      </c>
      <c r="D56" s="9">
        <v>230405307</v>
      </c>
      <c r="E56" s="8" t="s">
        <v>36</v>
      </c>
    </row>
    <row r="57" spans="1:66" s="2" customFormat="1" ht="27.95" customHeight="1">
      <c r="A57" s="7" t="s">
        <v>23</v>
      </c>
      <c r="B57" s="7" t="s">
        <v>17</v>
      </c>
      <c r="C57" s="8" t="str">
        <f>"230062"</f>
        <v>230062</v>
      </c>
      <c r="D57" s="9">
        <v>230408225</v>
      </c>
      <c r="E57" s="8" t="s">
        <v>36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27.95" customHeight="1">
      <c r="A58" s="7" t="s">
        <v>23</v>
      </c>
      <c r="B58" s="7" t="s">
        <v>17</v>
      </c>
      <c r="C58" s="8" t="str">
        <f>"230062"</f>
        <v>230062</v>
      </c>
      <c r="D58" s="9">
        <v>230409327</v>
      </c>
      <c r="E58" s="8" t="s">
        <v>38</v>
      </c>
    </row>
    <row r="59" spans="1:66" ht="27.95" customHeight="1">
      <c r="A59" s="7" t="s">
        <v>25</v>
      </c>
      <c r="B59" s="7" t="s">
        <v>21</v>
      </c>
      <c r="C59" s="8" t="str">
        <f>"230063"</f>
        <v>230063</v>
      </c>
      <c r="D59" s="9">
        <v>230417222</v>
      </c>
      <c r="E59" s="8" t="s">
        <v>36</v>
      </c>
    </row>
    <row r="60" spans="1:66" ht="27.95" customHeight="1">
      <c r="A60" s="7" t="s">
        <v>25</v>
      </c>
      <c r="B60" s="7" t="s">
        <v>32</v>
      </c>
      <c r="C60" s="8" t="str">
        <f>"230064"</f>
        <v>230064</v>
      </c>
      <c r="D60" s="9">
        <v>230410307</v>
      </c>
      <c r="E60" s="8" t="s">
        <v>36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ht="27.95" customHeight="1">
      <c r="A61" s="7" t="s">
        <v>25</v>
      </c>
      <c r="B61" s="7" t="s">
        <v>24</v>
      </c>
      <c r="C61" s="8" t="str">
        <f>"230065"</f>
        <v>230065</v>
      </c>
      <c r="D61" s="9">
        <v>230410618</v>
      </c>
      <c r="E61" s="8" t="s">
        <v>36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2" customFormat="1" ht="27.95" customHeight="1">
      <c r="A62" s="7" t="s">
        <v>25</v>
      </c>
      <c r="B62" s="7" t="s">
        <v>33</v>
      </c>
      <c r="C62" s="8" t="str">
        <f>"230066"</f>
        <v>230066</v>
      </c>
      <c r="D62" s="9">
        <v>230417716</v>
      </c>
      <c r="E62" s="8" t="s">
        <v>36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27.95" customHeight="1">
      <c r="A63" s="7" t="s">
        <v>25</v>
      </c>
      <c r="B63" s="7" t="s">
        <v>26</v>
      </c>
      <c r="C63" s="8" t="str">
        <f>"230067"</f>
        <v>230067</v>
      </c>
      <c r="D63" s="9">
        <v>230410830</v>
      </c>
      <c r="E63" s="8" t="s">
        <v>36</v>
      </c>
    </row>
    <row r="64" spans="1:66" ht="27.95" customHeight="1">
      <c r="A64" s="7" t="s">
        <v>25</v>
      </c>
      <c r="B64" s="7" t="s">
        <v>34</v>
      </c>
      <c r="C64" s="8" t="str">
        <f>"230068"</f>
        <v>230068</v>
      </c>
      <c r="D64" s="9">
        <v>230411617</v>
      </c>
      <c r="E64" s="8" t="s">
        <v>36</v>
      </c>
    </row>
  </sheetData>
  <mergeCells count="1">
    <mergeCell ref="A1:E1"/>
  </mergeCells>
  <phoneticPr fontId="5" type="noConversion"/>
  <printOptions horizontalCentered="1"/>
  <pageMargins left="0.39305555555555599" right="0.39305555555555599" top="0.39305555555555599" bottom="0.59027777777777801" header="0.39305555555555599" footer="0.39305555555555599"/>
  <pageSetup paperSize="0" fitToHeight="0" orientation="portrait" horizontalDpi="0" verticalDpi="0" copies="0"/>
  <headerFooter>
    <oddFooter>&amp;C第 &amp;P 页，共 &amp;N 页</oddFooter>
  </headerFooter>
  <rowBreaks count="3" manualBreakCount="3">
    <brk id="16" max="16383" man="1"/>
    <brk id="30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体检结果</vt:lpstr>
      <vt:lpstr>体检结果!Print_Titles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2023-07-03T00:42:00Z</dcterms:created>
  <dcterms:modified xsi:type="dcterms:W3CDTF">2023-08-12T02:06:49Z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669B15B34D244B448CEFC186FF5B06EF_13</vt:lpwstr>
  </property>
  <property fmtid="{D5CDD505-2E9C-101B-9397-08002B2CF9AE}" pid="3" name="KSOProductBuildVer">
    <vt:lpwstr>2052-11.1.0.14309</vt:lpwstr>
  </property>
</Properties>
</file>