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<sst xmlns="http://schemas.openxmlformats.org/spreadsheetml/2006/main" count="48" uniqueCount="32">
  <si>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2020年度安徽省泗县事业单位公开招聘工作人员（第二批）拟聘用人员名单</t>
  </si>
  <si>
    <t>岗位代码</t>
  </si>
  <si>
    <t>聘用单位</t>
  </si>
  <si>
    <t>招聘岗位所需资格条件</t>
  </si>
  <si>
    <t>准考证号</t>
  </si>
  <si>
    <t>姓名</t>
  </si>
  <si>
    <t>毕业院校</t>
  </si>
  <si>
    <t>学历</t>
  </si>
  <si>
    <t>总成绩</t>
  </si>
  <si>
    <t>专业</t>
  </si>
  <si>
    <t>年龄</t>
  </si>
  <si>
    <t>其他</t>
  </si>
  <si>
    <t>泗县法律援助中心</t>
  </si>
  <si>
    <t>专业不限</t>
  </si>
  <si>
    <t>本科及以上</t>
  </si>
  <si>
    <r>
      <rPr>
        <sz val="12"/>
        <rFont val="仿宋_GB2312"/>
        <family val="0"/>
      </rPr>
      <t>35</t>
    </r>
    <r>
      <rPr>
        <sz val="11"/>
        <rFont val="仿宋_GB2312"/>
        <family val="0"/>
      </rPr>
      <t>周岁以下</t>
    </r>
  </si>
  <si>
    <t>通过国家司法考试取得法律职业资格证书。</t>
  </si>
  <si>
    <t>乡镇畜牧兽医水产站</t>
  </si>
  <si>
    <t>大专及以上</t>
  </si>
  <si>
    <t>30周岁以下</t>
  </si>
  <si>
    <t>应届毕业生，泗城镇、大庄镇、山头镇各1名。</t>
  </si>
  <si>
    <t>社会福利院</t>
  </si>
  <si>
    <t>计算机类</t>
  </si>
  <si>
    <t>35周岁以下</t>
  </si>
  <si>
    <t>应届毕业生</t>
  </si>
  <si>
    <t>泗县统战事务中心</t>
  </si>
  <si>
    <t>泗县老干部服务中心</t>
  </si>
  <si>
    <t>本科（学士）及以上</t>
  </si>
  <si>
    <t>应届毕业生，中共党员。</t>
  </si>
  <si>
    <t>泗县公共资源交易中心</t>
  </si>
  <si>
    <t>会计学、财务管理、审计学</t>
  </si>
  <si>
    <t>草沟镇文化广播电视工作站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</si>
</sst>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7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黑体"/>
      <family val="3"/>
    </font>
    <font>
      <sz val="11"/>
      <color indexed="8"/>
      <name val="宋体"/>
      <family val="0"/>
    </font>
    <font>
      <sz val="12"/>
      <name val="仿宋_GB2312"/>
      <family val="0"/>
    </font>
    <font>
      <sz val="11"/>
      <name val="仿宋_GB2312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2" fillId="9" borderId="0" applyNumberFormat="0" applyBorder="0" applyAlignment="0" applyProtection="0"/>
    <xf numFmtId="0" fontId="34" fillId="0" borderId="4" applyNumberFormat="0" applyFill="0" applyAlignment="0" applyProtection="0"/>
    <xf numFmtId="0" fontId="32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9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7" fontId="3" fillId="0" borderId="10" xfId="63" applyNumberFormat="1" applyFont="1" applyFill="1" applyBorder="1" applyAlignment="1">
      <alignment horizontal="center" vertical="center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49" fontId="3" fillId="0" borderId="10" xfId="63" applyNumberFormat="1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  <cellStyle name="常规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F6" sqref="F6"/>
    </sheetView>
  </sheetViews>
  <sheetFormatPr defaultColWidth="9.00390625" defaultRowHeight="14.25"/>
  <cols>
    <col min="1" max="1" width="8.75390625" style="3" customWidth="1"/>
    <col min="2" max="2" width="14.125" style="3" customWidth="1"/>
    <col min="3" max="3" width="13.625" style="3" customWidth="1"/>
    <col min="4" max="4" width="10.00390625" style="3" customWidth="1"/>
    <col min="5" max="5" width="11.125" style="3" customWidth="1"/>
    <col min="6" max="6" width="15.125" style="3" customWidth="1"/>
    <col min="7" max="7" width="11.75390625" style="3" customWidth="1"/>
    <col min="8" max="8" width="7.875" style="3" customWidth="1"/>
    <col min="9" max="9" width="22.00390625" style="3" customWidth="1"/>
    <col min="10" max="10" width="5.875" style="3" customWidth="1"/>
    <col min="11" max="11" width="6.375" style="4" customWidth="1"/>
    <col min="12" max="16384" width="9.00390625" style="3" customWidth="1"/>
  </cols>
  <sheetData>
    <row r="1" spans="1:11" ht="54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22"/>
    </row>
    <row r="2" spans="1:11" ht="27.75" customHeight="1">
      <c r="A2" s="6" t="s">
        <v>1</v>
      </c>
      <c r="B2" s="7" t="s">
        <v>2</v>
      </c>
      <c r="C2" s="8" t="s">
        <v>3</v>
      </c>
      <c r="D2" s="8"/>
      <c r="E2" s="8"/>
      <c r="F2" s="8"/>
      <c r="G2" s="9" t="s">
        <v>4</v>
      </c>
      <c r="H2" s="7" t="s">
        <v>5</v>
      </c>
      <c r="I2" s="7" t="s">
        <v>6</v>
      </c>
      <c r="J2" s="7" t="s">
        <v>7</v>
      </c>
      <c r="K2" s="23" t="s">
        <v>8</v>
      </c>
    </row>
    <row r="3" spans="1:11" ht="27.75" customHeight="1">
      <c r="A3" s="6"/>
      <c r="B3" s="7"/>
      <c r="C3" s="8" t="s">
        <v>9</v>
      </c>
      <c r="D3" s="8" t="s">
        <v>7</v>
      </c>
      <c r="E3" s="8" t="s">
        <v>10</v>
      </c>
      <c r="F3" s="8" t="s">
        <v>11</v>
      </c>
      <c r="G3" s="9"/>
      <c r="H3" s="7"/>
      <c r="I3" s="7"/>
      <c r="J3" s="7"/>
      <c r="K3" s="23"/>
    </row>
    <row r="4" spans="1:11" s="1" customFormat="1" ht="60" customHeight="1">
      <c r="A4" s="10">
        <v>20200103</v>
      </c>
      <c r="B4" s="11" t="s">
        <v>12</v>
      </c>
      <c r="C4" s="11" t="s">
        <v>13</v>
      </c>
      <c r="D4" s="12" t="s">
        <v>14</v>
      </c>
      <c r="E4" s="11" t="s">
        <v>15</v>
      </c>
      <c r="F4" s="11" t="s">
        <v>16</v>
      </c>
      <c r="G4" s="13" t="str">
        <f>"2001030110"</f>
        <v>2001030110</v>
      </c>
      <c r="H4" s="14" t="str">
        <f>"张景军"</f>
        <v>张景军</v>
      </c>
      <c r="I4" s="14" t="str">
        <f>"安徽三联学院"</f>
        <v>安徽三联学院</v>
      </c>
      <c r="J4" s="14" t="str">
        <f aca="true" t="shared" si="0" ref="J4:J10">"本科"</f>
        <v>本科</v>
      </c>
      <c r="K4" s="24">
        <v>72.9</v>
      </c>
    </row>
    <row r="5" spans="1:11" s="1" customFormat="1" ht="49.5" customHeight="1">
      <c r="A5" s="15">
        <v>20200115</v>
      </c>
      <c r="B5" s="16" t="s">
        <v>17</v>
      </c>
      <c r="C5" s="16" t="s">
        <v>13</v>
      </c>
      <c r="D5" s="17" t="s">
        <v>18</v>
      </c>
      <c r="E5" s="16" t="s">
        <v>19</v>
      </c>
      <c r="F5" s="16" t="s">
        <v>20</v>
      </c>
      <c r="G5" s="13" t="str">
        <f>"2001151024"</f>
        <v>2001151024</v>
      </c>
      <c r="H5" s="14" t="str">
        <f>"张文杰"</f>
        <v>张文杰</v>
      </c>
      <c r="I5" s="14" t="str">
        <f>"蚌埠经济技术职业学院"</f>
        <v>蚌埠经济技术职业学院</v>
      </c>
      <c r="J5" s="14" t="str">
        <f>"大专"</f>
        <v>大专</v>
      </c>
      <c r="K5" s="24">
        <v>71.25</v>
      </c>
    </row>
    <row r="6" spans="1:11" s="1" customFormat="1" ht="37.5" customHeight="1">
      <c r="A6" s="10">
        <v>20200119</v>
      </c>
      <c r="B6" s="11" t="s">
        <v>21</v>
      </c>
      <c r="C6" s="18" t="s">
        <v>22</v>
      </c>
      <c r="D6" s="12" t="s">
        <v>14</v>
      </c>
      <c r="E6" s="11" t="s">
        <v>23</v>
      </c>
      <c r="F6" s="11" t="s">
        <v>24</v>
      </c>
      <c r="G6" s="13" t="str">
        <f>"2001191318"</f>
        <v>2001191318</v>
      </c>
      <c r="H6" s="19" t="str">
        <f>"蒋雅玲"</f>
        <v>蒋雅玲</v>
      </c>
      <c r="I6" s="14" t="str">
        <f>"安徽大学江淮学院"</f>
        <v>安徽大学江淮学院</v>
      </c>
      <c r="J6" s="14" t="str">
        <f t="shared" si="0"/>
        <v>本科</v>
      </c>
      <c r="K6" s="25">
        <v>69.6</v>
      </c>
    </row>
    <row r="7" spans="1:11" s="1" customFormat="1" ht="37.5" customHeight="1">
      <c r="A7" s="15">
        <v>20200122</v>
      </c>
      <c r="B7" s="16" t="s">
        <v>25</v>
      </c>
      <c r="C7" s="16" t="s">
        <v>13</v>
      </c>
      <c r="D7" s="17" t="s">
        <v>14</v>
      </c>
      <c r="E7" s="16" t="s">
        <v>19</v>
      </c>
      <c r="F7" s="16" t="s">
        <v>24</v>
      </c>
      <c r="G7" s="13" t="str">
        <f>"2001221501"</f>
        <v>2001221501</v>
      </c>
      <c r="H7" s="14" t="str">
        <f>"赵雪纯"</f>
        <v>赵雪纯</v>
      </c>
      <c r="I7" s="14" t="str">
        <f>"淮北师范大学"</f>
        <v>淮北师范大学</v>
      </c>
      <c r="J7" s="14" t="str">
        <f t="shared" si="0"/>
        <v>本科</v>
      </c>
      <c r="K7" s="26">
        <v>70.75</v>
      </c>
    </row>
    <row r="8" spans="1:11" s="1" customFormat="1" ht="37.5" customHeight="1">
      <c r="A8" s="10">
        <v>20200127</v>
      </c>
      <c r="B8" s="11" t="s">
        <v>26</v>
      </c>
      <c r="C8" s="11" t="s">
        <v>13</v>
      </c>
      <c r="D8" s="16" t="s">
        <v>27</v>
      </c>
      <c r="E8" s="11" t="s">
        <v>19</v>
      </c>
      <c r="F8" s="11" t="s">
        <v>28</v>
      </c>
      <c r="G8" s="13" t="str">
        <f>"2001271706"</f>
        <v>2001271706</v>
      </c>
      <c r="H8" s="14" t="str">
        <f>"高梓骞"</f>
        <v>高梓骞</v>
      </c>
      <c r="I8" s="14" t="str">
        <f>"河南城建学院"</f>
        <v>河南城建学院</v>
      </c>
      <c r="J8" s="14" t="str">
        <f t="shared" si="0"/>
        <v>本科</v>
      </c>
      <c r="K8" s="26">
        <v>70.8</v>
      </c>
    </row>
    <row r="9" spans="1:11" s="1" customFormat="1" ht="37.5" customHeight="1">
      <c r="A9" s="10">
        <v>20200129</v>
      </c>
      <c r="B9" s="16" t="s">
        <v>29</v>
      </c>
      <c r="C9" s="11" t="s">
        <v>30</v>
      </c>
      <c r="D9" s="16" t="s">
        <v>27</v>
      </c>
      <c r="E9" s="16" t="s">
        <v>23</v>
      </c>
      <c r="F9" s="16" t="s">
        <v>24</v>
      </c>
      <c r="G9" s="20" t="str">
        <f>"2001291904"</f>
        <v>2001291904</v>
      </c>
      <c r="H9" s="14" t="str">
        <f>"赵宏涛"</f>
        <v>赵宏涛</v>
      </c>
      <c r="I9" s="14" t="str">
        <f>"云南师范大学商学院"</f>
        <v>云南师范大学商学院</v>
      </c>
      <c r="J9" s="14" t="str">
        <f t="shared" si="0"/>
        <v>本科</v>
      </c>
      <c r="K9" s="26">
        <v>69.36</v>
      </c>
    </row>
    <row r="10" spans="1:11" s="2" customFormat="1" ht="37.5" customHeight="1">
      <c r="A10" s="10">
        <v>20200141</v>
      </c>
      <c r="B10" s="11" t="s">
        <v>31</v>
      </c>
      <c r="C10" s="16" t="s">
        <v>13</v>
      </c>
      <c r="D10" s="21" t="s">
        <v>18</v>
      </c>
      <c r="E10" s="16" t="s">
        <v>23</v>
      </c>
      <c r="F10" s="16" t="s">
        <v>24</v>
      </c>
      <c r="G10" s="13" t="str">
        <f>"2001412612"</f>
        <v>2001412612</v>
      </c>
      <c r="H10" s="19" t="str">
        <f>"周冰倩"</f>
        <v>周冰倩</v>
      </c>
      <c r="I10" s="14" t="str">
        <f>"淮北师范大学信息学院"</f>
        <v>淮北师范大学信息学院</v>
      </c>
      <c r="J10" s="14" t="str">
        <f t="shared" si="0"/>
        <v>本科</v>
      </c>
      <c r="K10" s="27">
        <v>67.05</v>
      </c>
    </row>
  </sheetData>
  <sheetProtection/>
  <mergeCells count="9">
    <mergeCell ref="A1:K1"/>
    <mergeCell ref="C2:F2"/>
    <mergeCell ref="A2:A3"/>
    <mergeCell ref="B2:B3"/>
    <mergeCell ref="G2:G3"/>
    <mergeCell ref="H2:H3"/>
    <mergeCell ref="I2:I3"/>
    <mergeCell ref="J2:J3"/>
    <mergeCell ref="K2:K3"/>
  </mergeCells>
  <printOptions/>
  <pageMargins left="0.5548611111111111" right="0.5548611111111111" top="0.5902777777777778" bottom="0.5902777777777778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朱林林</cp:lastModifiedBy>
  <cp:lastPrinted>2016-09-22T00:54:48Z</cp:lastPrinted>
  <dcterms:created xsi:type="dcterms:W3CDTF">2013-09-26T07:59:01Z</dcterms:created>
  <dcterms:modified xsi:type="dcterms:W3CDTF">2020-12-02T03:39:11Z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